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hidePivotFieldList="1" defaultThemeVersion="124226"/>
  <mc:AlternateContent xmlns:mc="http://schemas.openxmlformats.org/markup-compatibility/2006">
    <mc:Choice Requires="x15">
      <x15ac:absPath xmlns:x15ac="http://schemas.microsoft.com/office/spreadsheetml/2010/11/ac" url="C:\Users\jbedolla\Desktop\desktop\2024-2025\"/>
    </mc:Choice>
  </mc:AlternateContent>
  <xr:revisionPtr revIDLastSave="0" documentId="13_ncr:1_{07741B7F-FBD8-4108-B3B0-F90170C6941A}" xr6:coauthVersionLast="47" xr6:coauthVersionMax="47" xr10:uidLastSave="{00000000-0000-0000-0000-000000000000}"/>
  <workbookProtection workbookAlgorithmName="SHA-512" workbookHashValue="gHibNJu3/QeZZLM254ULIIFoPPUSSIlaDXJrVssGD5UAF45lhVd4ZKfda6Xy+LLJC908KecIYgYyvC8GjUZ23A==" workbookSaltValue="qugx6LtGU457FLvHFi1hHw==" workbookSpinCount="100000" lockStructure="1"/>
  <bookViews>
    <workbookView xWindow="28680" yWindow="-120" windowWidth="29040" windowHeight="15840" xr2:uid="{00000000-000D-0000-FFFF-FFFF00000000}"/>
  </bookViews>
  <sheets>
    <sheet name="Sheet2" sheetId="2" r:id="rId1"/>
  </sheets>
  <definedNames>
    <definedName name="_xlnm.Print_Area" localSheetId="0">Sheet2!$C$1:$J$44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2" i="2" l="1"/>
  <c r="H12" i="2"/>
  <c r="H27" i="2" l="1"/>
  <c r="H16" i="2" l="1"/>
  <c r="E14" i="2"/>
  <c r="H24" i="2" l="1"/>
  <c r="H29" i="2" s="1"/>
  <c r="H31" i="2" s="1"/>
</calcChain>
</file>

<file path=xl/sharedStrings.xml><?xml version="1.0" encoding="utf-8"?>
<sst xmlns="http://schemas.openxmlformats.org/spreadsheetml/2006/main" count="103" uniqueCount="59">
  <si>
    <t>Vision</t>
  </si>
  <si>
    <t>Total</t>
  </si>
  <si>
    <t>Delta Dental</t>
  </si>
  <si>
    <t>VSP</t>
  </si>
  <si>
    <t>Medical Plans</t>
  </si>
  <si>
    <t>Dental Plan</t>
  </si>
  <si>
    <t>SIMNSA</t>
  </si>
  <si>
    <t>Life Insurance</t>
  </si>
  <si>
    <t>District Cap</t>
  </si>
  <si>
    <t>Dental Plans</t>
  </si>
  <si>
    <t>Monthly Deduction</t>
  </si>
  <si>
    <t>CENTRAL UNION HIGH SCHOOL DISTRICT</t>
  </si>
  <si>
    <t>Classified Employees</t>
  </si>
  <si>
    <t>7.5 Hours</t>
  </si>
  <si>
    <t>8 Hours</t>
  </si>
  <si>
    <t>7 Hours</t>
  </si>
  <si>
    <t>6.5 Hours</t>
  </si>
  <si>
    <t>6 Hours</t>
  </si>
  <si>
    <t>Single Simnsa</t>
  </si>
  <si>
    <t>Plus 1 Simnsa</t>
  </si>
  <si>
    <t>Family Simnsa</t>
  </si>
  <si>
    <t>Plan Description</t>
  </si>
  <si>
    <t>100% Plan, No Deductibles, $20 Copay/Office Visit…Prescription $200 Brand Name Deductible, Brand Name $35, Generic $10</t>
  </si>
  <si>
    <t>80% Plan, $500 Deductible, $30 Copay/Office Visit…Prescription $200 Brand Name Deductible, Brand name $35, Generic $10</t>
  </si>
  <si>
    <t>100% Plan, $5 Copay/Office Visit…Prescription Brand Name $5, Generic $5</t>
  </si>
  <si>
    <t>80% Plan, $1000 Deductible, $30 Copay/Office Visit…Prescription $200 Brand Name Deductible, Brand name $35, Generic $10</t>
  </si>
  <si>
    <r>
      <t xml:space="preserve">Premium Only Plan – I understand that any premiums I elect to pay for health care coverage for myself and any of my dependents will be deducted from my paycheck on a </t>
    </r>
    <r>
      <rPr>
        <i/>
        <u/>
        <sz val="11"/>
        <rFont val="Arial"/>
        <family val="2"/>
      </rPr>
      <t>pretax</t>
    </r>
    <r>
      <rPr>
        <i/>
        <sz val="11"/>
        <rFont val="Arial"/>
        <family val="2"/>
      </rPr>
      <t xml:space="preserve"> basis unless I otherwise direct (a waiver form is available at the District Office Human Resources Department) the payroll department to take all deductions on the after tax basis.</t>
    </r>
  </si>
  <si>
    <t>Signature: ______________________________________   Date: _____________________</t>
  </si>
  <si>
    <t>Return this form along with any enrollment or change forms to</t>
  </si>
  <si>
    <t xml:space="preserve">NAME: </t>
  </si>
  <si>
    <t>SOCIAL SECURITY #:</t>
  </si>
  <si>
    <t>Click Here</t>
  </si>
  <si>
    <t>10thly Deduction</t>
  </si>
  <si>
    <t>To Determine the cost of your insurance coverage, pick a medical plan and dental plan. The vision plan is the same for every employee. The life insurance coverage will be based on your medical plan selection. The district cap is determined by the number of hours worked in a day. The result will be a monthly or twelvethly deduction and the tenthly deduction. The monthly deduction applies to twelve month employees and the 10thly deduction applies to most other employees.</t>
  </si>
  <si>
    <t>I understand that my benefit elections are irrevocable until the next open enrollment unless one of the following family status changes occur: marriage/registered domestic partnership, divorce/dissolution of registered domestic partnership, birth, adoption, legal guardianship, legal custody, or a change in eligibility of a child age 19 to 26.</t>
  </si>
  <si>
    <t>The Hartford</t>
  </si>
  <si>
    <t>Single 100% 40662D</t>
  </si>
  <si>
    <t>Plus 1 100% 40662D</t>
  </si>
  <si>
    <t>Family 100% 40662D</t>
  </si>
  <si>
    <t>Single 80% 40662G</t>
  </si>
  <si>
    <t>Plus1 80% 40662G</t>
  </si>
  <si>
    <t>Family 80% 40662G</t>
  </si>
  <si>
    <t>Single 80% 40725B</t>
  </si>
  <si>
    <t>Plus1 80% 40725B</t>
  </si>
  <si>
    <t>Family 80% 40725B</t>
  </si>
  <si>
    <t>80% Plan, $300 Deductible, $20 Copay/Office Visit…Prescription $200 Brand Name Deductible, Brand name $35, Generic $10</t>
  </si>
  <si>
    <t>90% Plan, $200 Deductible, $20 Copay/Office Visit…Prescription $200 Brand Name Deductible, Brand name $35, Generic $10</t>
  </si>
  <si>
    <t>Single 90% 40662E</t>
  </si>
  <si>
    <t>Plus 1 90% 40662E</t>
  </si>
  <si>
    <t>Family 90% 40662E</t>
  </si>
  <si>
    <t>Single 80% 40662H</t>
  </si>
  <si>
    <t>Plus 1 80% 40662H</t>
  </si>
  <si>
    <t>Family 80% 40662H</t>
  </si>
  <si>
    <t>Single HSA 40725E</t>
  </si>
  <si>
    <t>Plus 1 HSA 40725F</t>
  </si>
  <si>
    <t>FAMILY HSA 40725F</t>
  </si>
  <si>
    <t>High deductible plan and Health Savings Account</t>
  </si>
  <si>
    <t>Health Insurance Election Form: Effective October 1, 2024</t>
  </si>
  <si>
    <t>Human Resources by August 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</si>
</sst>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8" x14ac:knownFonts="1">
    <font>
      <sz val="10"/>
      <name val="Arial"/>
    </font>
    <font>
      <sz val="8"/>
      <name val="Arial"/>
      <family val="2"/>
    </font>
    <font>
      <sz val="20"/>
      <name val="Arial"/>
      <family val="2"/>
    </font>
    <font>
      <sz val="16"/>
      <name val="Arial"/>
      <family val="2"/>
    </font>
    <font>
      <sz val="10"/>
      <color indexed="48"/>
      <name val="Arial"/>
      <family val="2"/>
    </font>
    <font>
      <b/>
      <i/>
      <sz val="12"/>
      <name val="Arial"/>
      <family val="2"/>
    </font>
    <font>
      <sz val="10"/>
      <color indexed="10"/>
      <name val="Arial"/>
      <family val="2"/>
    </font>
    <font>
      <b/>
      <u/>
      <sz val="10"/>
      <name val="Arial"/>
      <family val="2"/>
    </font>
    <font>
      <sz val="14"/>
      <name val="Arial"/>
      <family val="2"/>
    </font>
    <font>
      <sz val="11.5"/>
      <name val="Garamond"/>
      <family val="1"/>
    </font>
    <font>
      <sz val="16"/>
      <name val="Arial"/>
      <family val="2"/>
    </font>
    <font>
      <sz val="11"/>
      <name val="Arial"/>
      <family val="2"/>
    </font>
    <font>
      <i/>
      <sz val="11"/>
      <name val="Arial"/>
      <family val="2"/>
    </font>
    <font>
      <i/>
      <u/>
      <sz val="11"/>
      <name val="Arial"/>
      <family val="2"/>
    </font>
    <font>
      <b/>
      <sz val="11.5"/>
      <name val="Arial"/>
      <family val="2"/>
    </font>
    <font>
      <b/>
      <sz val="11"/>
      <name val="Arial"/>
      <family val="2"/>
    </font>
    <font>
      <b/>
      <i/>
      <sz val="12"/>
      <color rgb="FFFF0000"/>
      <name val="Arial"/>
      <family val="2"/>
    </font>
    <font>
      <sz val="10"/>
      <name val="Arial"/>
      <family val="2"/>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rgb="FF969696"/>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0" fillId="2" borderId="0" xfId="0" applyFill="1"/>
    <xf numFmtId="2" fontId="0" fillId="2" borderId="0" xfId="0" applyNumberFormat="1" applyFill="1"/>
    <xf numFmtId="0" fontId="0" fillId="2" borderId="0" xfId="0" applyFill="1" applyAlignment="1">
      <alignment horizontal="center"/>
    </xf>
    <xf numFmtId="0" fontId="0" fillId="3" borderId="0" xfId="0" applyFill="1"/>
    <xf numFmtId="0" fontId="4" fillId="3" borderId="0" xfId="0" applyFont="1" applyFill="1" applyAlignment="1">
      <alignment horizontal="center" vertical="center" wrapText="1"/>
    </xf>
    <xf numFmtId="164" fontId="3" fillId="3" borderId="0" xfId="0" applyNumberFormat="1" applyFont="1" applyFill="1"/>
    <xf numFmtId="2" fontId="0" fillId="3" borderId="0" xfId="0" applyNumberFormat="1" applyFill="1"/>
    <xf numFmtId="0" fontId="2" fillId="3" borderId="0" xfId="0" applyFont="1" applyFill="1" applyAlignment="1">
      <alignment horizontal="center"/>
    </xf>
    <xf numFmtId="0" fontId="5" fillId="3" borderId="0" xfId="0" applyFont="1" applyFill="1" applyAlignment="1">
      <alignment horizontal="center"/>
    </xf>
    <xf numFmtId="164" fontId="3" fillId="3" borderId="1" xfId="0" applyNumberFormat="1" applyFont="1" applyFill="1" applyBorder="1"/>
    <xf numFmtId="0" fontId="6" fillId="3" borderId="0" xfId="0" applyFont="1" applyFill="1" applyAlignment="1">
      <alignment horizontal="center"/>
    </xf>
    <xf numFmtId="0" fontId="3" fillId="3" borderId="0" xfId="0" applyFont="1" applyFill="1"/>
    <xf numFmtId="0" fontId="3" fillId="3" borderId="0" xfId="0" applyFont="1" applyFill="1" applyAlignment="1">
      <alignment horizontal="right"/>
    </xf>
    <xf numFmtId="0" fontId="12" fillId="0" borderId="0" xfId="0" applyFont="1" applyAlignment="1">
      <alignment vertical="top" wrapText="1"/>
    </xf>
    <xf numFmtId="0" fontId="8" fillId="3" borderId="0" xfId="0" applyFont="1" applyFill="1" applyAlignment="1">
      <alignment horizontal="center"/>
    </xf>
    <xf numFmtId="0" fontId="11" fillId="2" borderId="0" xfId="0" applyFont="1" applyFill="1"/>
    <xf numFmtId="0" fontId="0" fillId="3" borderId="1" xfId="0" applyFill="1" applyBorder="1"/>
    <xf numFmtId="0" fontId="0" fillId="4" borderId="0" xfId="0" applyFill="1"/>
    <xf numFmtId="0" fontId="11" fillId="3" borderId="0" xfId="0" applyFont="1" applyFill="1"/>
    <xf numFmtId="0" fontId="11" fillId="3" borderId="0" xfId="0" applyFont="1" applyFill="1" applyAlignment="1">
      <alignment horizontal="center"/>
    </xf>
    <xf numFmtId="0" fontId="15" fillId="3" borderId="0" xfId="0" applyFont="1" applyFill="1"/>
    <xf numFmtId="0" fontId="15" fillId="3" borderId="0" xfId="0" applyFont="1" applyFill="1" applyAlignment="1">
      <alignment horizontal="right"/>
    </xf>
    <xf numFmtId="165" fontId="11" fillId="3" borderId="0" xfId="0" applyNumberFormat="1" applyFont="1" applyFill="1" applyAlignment="1">
      <alignment horizontal="center"/>
    </xf>
    <xf numFmtId="165" fontId="11" fillId="3" borderId="1" xfId="0" applyNumberFormat="1" applyFont="1" applyFill="1" applyBorder="1" applyAlignment="1" applyProtection="1">
      <alignment horizontal="center"/>
      <protection locked="0"/>
    </xf>
    <xf numFmtId="164" fontId="3" fillId="3" borderId="2" xfId="0" applyNumberFormat="1" applyFont="1" applyFill="1" applyBorder="1" applyAlignment="1">
      <alignment vertical="center"/>
    </xf>
    <xf numFmtId="0" fontId="16" fillId="3" borderId="0" xfId="0" applyFont="1" applyFill="1" applyAlignment="1" applyProtection="1">
      <alignment horizontal="center"/>
      <protection locked="0"/>
    </xf>
    <xf numFmtId="0" fontId="17" fillId="2" borderId="0" xfId="0" applyFont="1" applyFill="1"/>
    <xf numFmtId="2" fontId="17" fillId="2" borderId="0" xfId="0" applyNumberFormat="1" applyFont="1" applyFill="1"/>
    <xf numFmtId="0" fontId="10" fillId="3" borderId="0" xfId="0" applyFont="1" applyFill="1" applyAlignment="1">
      <alignment horizontal="right"/>
    </xf>
    <xf numFmtId="0" fontId="14" fillId="0" borderId="0" xfId="0" applyFont="1" applyAlignment="1">
      <alignment horizontal="center" vertical="center"/>
    </xf>
    <xf numFmtId="0" fontId="14" fillId="0" borderId="0" xfId="0" applyFont="1" applyAlignment="1">
      <alignment horizontal="center"/>
    </xf>
    <xf numFmtId="0" fontId="0" fillId="2" borderId="0" xfId="0" applyFill="1" applyAlignment="1">
      <alignment horizontal="center"/>
    </xf>
    <xf numFmtId="0" fontId="7" fillId="3" borderId="0" xfId="0" applyFont="1" applyFill="1" applyAlignment="1">
      <alignment horizontal="center" vertical="center" wrapText="1"/>
    </xf>
    <xf numFmtId="0" fontId="11" fillId="3" borderId="0" xfId="0" applyFont="1" applyFill="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center"/>
    </xf>
    <xf numFmtId="0" fontId="10" fillId="3" borderId="0" xfId="0" applyFont="1" applyFill="1" applyAlignment="1">
      <alignment horizontal="center"/>
    </xf>
    <xf numFmtId="0" fontId="11" fillId="3" borderId="1" xfId="0" applyFont="1" applyFill="1" applyBorder="1" applyAlignment="1" applyProtection="1">
      <alignment horizontal="center"/>
      <protection locked="0"/>
    </xf>
    <xf numFmtId="0" fontId="17" fillId="2" borderId="0" xfId="0" applyFont="1" applyFill="1" applyAlignment="1">
      <alignment horizontal="center"/>
    </xf>
    <xf numFmtId="0" fontId="3" fillId="3" borderId="0" xfId="0" applyFont="1" applyFill="1" applyAlignment="1">
      <alignment horizontal="center"/>
    </xf>
    <xf numFmtId="0" fontId="8" fillId="3" borderId="0" xfId="0" applyFont="1" applyFill="1" applyAlignment="1">
      <alignment horizontal="center"/>
    </xf>
    <xf numFmtId="0" fontId="11" fillId="3"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C1:R69"/>
  <sheetViews>
    <sheetView showGridLines="0" tabSelected="1" zoomScale="108" workbookViewId="0">
      <selection activeCell="D5" sqref="D5:E5"/>
    </sheetView>
  </sheetViews>
  <sheetFormatPr defaultRowHeight="12.75" x14ac:dyDescent="0.2"/>
  <cols>
    <col min="1" max="2" width="9.140625" style="1"/>
    <col min="3" max="3" width="7.28515625" style="1" customWidth="1"/>
    <col min="4" max="4" width="8.7109375" style="1" customWidth="1"/>
    <col min="5" max="5" width="16.5703125" style="1" bestFit="1" customWidth="1"/>
    <col min="6" max="6" width="19" style="1" bestFit="1" customWidth="1"/>
    <col min="7" max="7" width="11.7109375" style="1" customWidth="1"/>
    <col min="8" max="8" width="16.140625" style="1" customWidth="1"/>
    <col min="9" max="9" width="8.7109375" style="1" customWidth="1"/>
    <col min="10" max="10" width="7.28515625" style="1" customWidth="1"/>
    <col min="11" max="14" width="9.140625" style="1"/>
    <col min="15" max="15" width="9.140625" style="1" customWidth="1"/>
    <col min="16" max="16" width="19" style="1" hidden="1" customWidth="1"/>
    <col min="17" max="18" width="9.140625" style="1" hidden="1" customWidth="1"/>
    <col min="19" max="19" width="9.140625" style="1" customWidth="1"/>
    <col min="20" max="16384" width="9.140625" style="1"/>
  </cols>
  <sheetData>
    <row r="1" spans="3:18" ht="20.25" x14ac:dyDescent="0.3">
      <c r="C1" s="4"/>
      <c r="D1" s="4"/>
      <c r="E1" s="40" t="s">
        <v>11</v>
      </c>
      <c r="F1" s="40"/>
      <c r="G1" s="40"/>
      <c r="H1" s="40"/>
      <c r="I1" s="4"/>
      <c r="J1" s="4"/>
    </row>
    <row r="2" spans="3:18" ht="20.25" x14ac:dyDescent="0.3">
      <c r="C2" s="40" t="s">
        <v>57</v>
      </c>
      <c r="D2" s="37"/>
      <c r="E2" s="37"/>
      <c r="F2" s="37"/>
      <c r="G2" s="37"/>
      <c r="H2" s="37"/>
      <c r="I2" s="37"/>
      <c r="J2" s="37"/>
    </row>
    <row r="3" spans="3:18" ht="18" x14ac:dyDescent="0.25">
      <c r="C3" s="4"/>
      <c r="D3" s="4"/>
      <c r="E3" s="41" t="s">
        <v>12</v>
      </c>
      <c r="F3" s="41"/>
      <c r="G3" s="41"/>
      <c r="H3" s="41"/>
      <c r="I3" s="4"/>
      <c r="J3" s="4"/>
      <c r="P3" s="32" t="s">
        <v>4</v>
      </c>
      <c r="Q3" s="32"/>
    </row>
    <row r="4" spans="3:18" ht="12" customHeight="1" x14ac:dyDescent="0.25">
      <c r="C4" s="4"/>
      <c r="D4" s="4"/>
      <c r="E4" s="15"/>
      <c r="F4" s="15"/>
      <c r="G4" s="15"/>
      <c r="H4" s="15"/>
      <c r="I4" s="4"/>
      <c r="J4" s="4"/>
      <c r="P4" s="3"/>
      <c r="Q4" s="3"/>
    </row>
    <row r="5" spans="3:18" ht="15" x14ac:dyDescent="0.25">
      <c r="C5" s="21" t="s">
        <v>29</v>
      </c>
      <c r="D5" s="38"/>
      <c r="E5" s="38"/>
      <c r="F5" s="20"/>
      <c r="G5" s="22" t="s">
        <v>30</v>
      </c>
      <c r="H5" s="24"/>
      <c r="I5" s="19"/>
      <c r="J5" s="19"/>
      <c r="P5" s="3"/>
      <c r="Q5" s="3"/>
    </row>
    <row r="6" spans="3:18" ht="12" customHeight="1" x14ac:dyDescent="0.25">
      <c r="C6" s="21"/>
      <c r="D6" s="19"/>
      <c r="E6" s="20"/>
      <c r="F6" s="20"/>
      <c r="G6" s="22"/>
      <c r="H6" s="23"/>
      <c r="I6" s="19"/>
      <c r="J6" s="19"/>
      <c r="P6" s="3"/>
      <c r="Q6" s="3"/>
    </row>
    <row r="7" spans="3:18" s="16" customFormat="1" ht="24" customHeight="1" x14ac:dyDescent="0.2">
      <c r="C7" s="34" t="s">
        <v>33</v>
      </c>
      <c r="D7" s="34"/>
      <c r="E7" s="34"/>
      <c r="F7" s="34"/>
      <c r="G7" s="34"/>
      <c r="H7" s="34"/>
      <c r="I7" s="34"/>
      <c r="J7" s="34"/>
      <c r="P7" s="27" t="s">
        <v>31</v>
      </c>
      <c r="Q7" s="28">
        <v>0</v>
      </c>
      <c r="R7" s="27" t="s">
        <v>21</v>
      </c>
    </row>
    <row r="8" spans="3:18" s="16" customFormat="1" ht="24" customHeight="1" x14ac:dyDescent="0.2">
      <c r="C8" s="34"/>
      <c r="D8" s="34"/>
      <c r="E8" s="34"/>
      <c r="F8" s="34"/>
      <c r="G8" s="34"/>
      <c r="H8" s="34"/>
      <c r="I8" s="34"/>
      <c r="J8" s="34"/>
      <c r="P8" s="27" t="s">
        <v>36</v>
      </c>
      <c r="Q8" s="28">
        <v>1074</v>
      </c>
      <c r="R8" s="27" t="s">
        <v>22</v>
      </c>
    </row>
    <row r="9" spans="3:18" s="16" customFormat="1" ht="24" customHeight="1" x14ac:dyDescent="0.2">
      <c r="C9" s="34"/>
      <c r="D9" s="34"/>
      <c r="E9" s="34"/>
      <c r="F9" s="34"/>
      <c r="G9" s="34"/>
      <c r="H9" s="34"/>
      <c r="I9" s="34"/>
      <c r="J9" s="34"/>
      <c r="P9" s="27" t="s">
        <v>37</v>
      </c>
      <c r="Q9" s="28">
        <v>1839</v>
      </c>
      <c r="R9" s="27" t="s">
        <v>22</v>
      </c>
    </row>
    <row r="10" spans="3:18" s="16" customFormat="1" ht="24" customHeight="1" x14ac:dyDescent="0.2">
      <c r="C10" s="42"/>
      <c r="D10" s="42"/>
      <c r="E10" s="42"/>
      <c r="F10" s="42"/>
      <c r="G10" s="42"/>
      <c r="H10" s="42"/>
      <c r="I10" s="42"/>
      <c r="J10" s="42"/>
      <c r="P10" s="27" t="s">
        <v>38</v>
      </c>
      <c r="Q10" s="28">
        <v>2119</v>
      </c>
      <c r="R10" s="27" t="s">
        <v>22</v>
      </c>
    </row>
    <row r="11" spans="3:18" ht="18" customHeight="1" x14ac:dyDescent="0.3">
      <c r="C11" s="4"/>
      <c r="D11" s="4"/>
      <c r="E11" s="37" t="s">
        <v>4</v>
      </c>
      <c r="F11" s="37"/>
      <c r="G11" s="37"/>
      <c r="H11" s="4"/>
      <c r="I11" s="4"/>
      <c r="J11" s="4"/>
      <c r="P11" s="27" t="s">
        <v>47</v>
      </c>
      <c r="Q11" s="28">
        <v>992</v>
      </c>
      <c r="R11" s="27" t="s">
        <v>46</v>
      </c>
    </row>
    <row r="12" spans="3:18" ht="25.5" customHeight="1" x14ac:dyDescent="0.3">
      <c r="C12" s="4"/>
      <c r="D12" s="4"/>
      <c r="E12" s="5"/>
      <c r="F12" s="26" t="s">
        <v>31</v>
      </c>
      <c r="G12" s="4"/>
      <c r="H12" s="6">
        <f>VLOOKUP(F12,P7:Q29,2,FALSE)</f>
        <v>0</v>
      </c>
      <c r="I12" s="4"/>
      <c r="J12" s="4"/>
      <c r="P12" s="27" t="s">
        <v>48</v>
      </c>
      <c r="Q12" s="28">
        <v>1699</v>
      </c>
      <c r="R12" s="27" t="s">
        <v>46</v>
      </c>
    </row>
    <row r="13" spans="3:18" ht="14.1" customHeight="1" x14ac:dyDescent="0.2">
      <c r="C13" s="4"/>
      <c r="D13" s="4"/>
      <c r="E13" s="4"/>
      <c r="F13" s="4"/>
      <c r="G13" s="4"/>
      <c r="H13" s="7"/>
      <c r="I13" s="4"/>
      <c r="J13" s="4"/>
      <c r="P13" s="27" t="s">
        <v>49</v>
      </c>
      <c r="Q13" s="28">
        <v>1959</v>
      </c>
      <c r="R13" s="27" t="s">
        <v>46</v>
      </c>
    </row>
    <row r="14" spans="3:18" ht="39.950000000000003" customHeight="1" x14ac:dyDescent="0.2">
      <c r="C14" s="4"/>
      <c r="D14" s="4"/>
      <c r="E14" s="33" t="str">
        <f>VLOOKUP(F12,P7:R28,3,FALSE)</f>
        <v>Plan Description</v>
      </c>
      <c r="F14" s="33"/>
      <c r="G14" s="33"/>
      <c r="H14" s="7"/>
      <c r="I14" s="4"/>
      <c r="J14" s="4"/>
      <c r="P14" s="27" t="s">
        <v>50</v>
      </c>
      <c r="Q14" s="28">
        <v>925</v>
      </c>
      <c r="R14" s="27" t="s">
        <v>45</v>
      </c>
    </row>
    <row r="15" spans="3:18" ht="18" customHeight="1" x14ac:dyDescent="0.3">
      <c r="C15" s="4"/>
      <c r="D15" s="4"/>
      <c r="E15" s="37" t="s">
        <v>9</v>
      </c>
      <c r="F15" s="37"/>
      <c r="G15" s="37"/>
      <c r="H15" s="7"/>
      <c r="I15" s="4"/>
      <c r="J15" s="4"/>
      <c r="P15" s="27" t="s">
        <v>51</v>
      </c>
      <c r="Q15" s="28">
        <v>1584</v>
      </c>
      <c r="R15" s="27" t="s">
        <v>45</v>
      </c>
    </row>
    <row r="16" spans="3:18" ht="25.5" customHeight="1" x14ac:dyDescent="0.3">
      <c r="C16" s="4"/>
      <c r="D16" s="4"/>
      <c r="E16" s="5"/>
      <c r="F16" s="26" t="s">
        <v>31</v>
      </c>
      <c r="G16" s="4"/>
      <c r="H16" s="6">
        <f>VLOOKUP(F16,P31:Q34,2,FALSE)</f>
        <v>0</v>
      </c>
      <c r="I16" s="4"/>
      <c r="J16" s="4"/>
      <c r="P16" s="27" t="s">
        <v>52</v>
      </c>
      <c r="Q16" s="28">
        <v>1829</v>
      </c>
      <c r="R16" s="27" t="s">
        <v>45</v>
      </c>
    </row>
    <row r="17" spans="3:18" ht="14.1" customHeight="1" x14ac:dyDescent="0.2">
      <c r="C17" s="4"/>
      <c r="D17" s="4"/>
      <c r="E17" s="4"/>
      <c r="F17" s="4"/>
      <c r="G17" s="4"/>
      <c r="H17" s="7"/>
      <c r="I17" s="4"/>
      <c r="J17" s="4"/>
      <c r="P17" s="1" t="s">
        <v>39</v>
      </c>
      <c r="Q17" s="2">
        <v>862</v>
      </c>
      <c r="R17" s="1" t="s">
        <v>23</v>
      </c>
    </row>
    <row r="18" spans="3:18" ht="18" customHeight="1" x14ac:dyDescent="0.3">
      <c r="C18" s="4"/>
      <c r="D18" s="4"/>
      <c r="E18" s="37" t="s">
        <v>0</v>
      </c>
      <c r="F18" s="37"/>
      <c r="G18" s="37"/>
      <c r="H18" s="4"/>
      <c r="I18" s="4"/>
      <c r="J18" s="4"/>
      <c r="P18" s="1" t="s">
        <v>40</v>
      </c>
      <c r="Q18" s="2">
        <v>1476</v>
      </c>
      <c r="R18" s="1" t="s">
        <v>23</v>
      </c>
    </row>
    <row r="19" spans="3:18" ht="25.5" customHeight="1" x14ac:dyDescent="0.35">
      <c r="C19" s="4"/>
      <c r="D19" s="4"/>
      <c r="E19" s="8"/>
      <c r="F19" s="9" t="s">
        <v>3</v>
      </c>
      <c r="G19" s="8"/>
      <c r="H19" s="6">
        <v>20.54</v>
      </c>
      <c r="I19" s="4"/>
      <c r="J19" s="4"/>
      <c r="P19" s="1" t="s">
        <v>41</v>
      </c>
      <c r="Q19" s="2">
        <v>1706</v>
      </c>
      <c r="R19" s="1" t="s">
        <v>23</v>
      </c>
    </row>
    <row r="20" spans="3:18" ht="14.1" customHeight="1" x14ac:dyDescent="0.2">
      <c r="C20" s="4"/>
      <c r="D20" s="4"/>
      <c r="E20" s="4"/>
      <c r="F20" s="4"/>
      <c r="G20" s="4"/>
      <c r="H20" s="7"/>
      <c r="I20" s="4"/>
      <c r="J20" s="4"/>
      <c r="P20" s="1" t="s">
        <v>42</v>
      </c>
      <c r="Q20" s="2">
        <v>828</v>
      </c>
      <c r="R20" s="1" t="s">
        <v>25</v>
      </c>
    </row>
    <row r="21" spans="3:18" ht="18" customHeight="1" x14ac:dyDescent="0.3">
      <c r="C21" s="4"/>
      <c r="D21" s="4"/>
      <c r="E21" s="37" t="s">
        <v>7</v>
      </c>
      <c r="F21" s="37"/>
      <c r="G21" s="37"/>
      <c r="H21" s="7"/>
      <c r="I21" s="4"/>
      <c r="J21" s="4"/>
      <c r="P21" s="1" t="s">
        <v>43</v>
      </c>
      <c r="Q21" s="2">
        <v>1418</v>
      </c>
      <c r="R21" s="1" t="s">
        <v>25</v>
      </c>
    </row>
    <row r="22" spans="3:18" ht="25.5" customHeight="1" x14ac:dyDescent="0.3">
      <c r="C22" s="4"/>
      <c r="D22" s="4"/>
      <c r="E22" s="5"/>
      <c r="F22" s="9" t="s">
        <v>35</v>
      </c>
      <c r="G22" s="4"/>
      <c r="H22" s="10">
        <f>VLOOKUP(F12,P48:Q69,2,FALSE)</f>
        <v>0</v>
      </c>
      <c r="I22" s="4"/>
      <c r="J22" s="4"/>
      <c r="P22" s="1" t="s">
        <v>44</v>
      </c>
      <c r="Q22" s="2">
        <v>1639</v>
      </c>
      <c r="R22" s="1" t="s">
        <v>25</v>
      </c>
    </row>
    <row r="23" spans="3:18" ht="15.95" customHeight="1" x14ac:dyDescent="0.2">
      <c r="C23" s="4"/>
      <c r="D23" s="4"/>
      <c r="E23" s="4"/>
      <c r="F23" s="11"/>
      <c r="G23" s="4"/>
      <c r="H23" s="7"/>
      <c r="I23" s="4"/>
      <c r="J23" s="4"/>
      <c r="P23" s="1" t="s">
        <v>53</v>
      </c>
      <c r="Q23" s="2">
        <v>772</v>
      </c>
      <c r="R23" s="1" t="s">
        <v>56</v>
      </c>
    </row>
    <row r="24" spans="3:18" ht="18" customHeight="1" x14ac:dyDescent="0.3">
      <c r="C24" s="4"/>
      <c r="D24" s="4"/>
      <c r="E24" s="37" t="s">
        <v>1</v>
      </c>
      <c r="F24" s="37"/>
      <c r="G24" s="37"/>
      <c r="H24" s="6">
        <f>SUM(H12:H22)</f>
        <v>20.54</v>
      </c>
      <c r="I24" s="4"/>
      <c r="J24" s="4"/>
      <c r="P24" s="1" t="s">
        <v>54</v>
      </c>
      <c r="Q24" s="2">
        <v>1322</v>
      </c>
      <c r="R24" s="1" t="s">
        <v>56</v>
      </c>
    </row>
    <row r="25" spans="3:18" ht="14.1" customHeight="1" x14ac:dyDescent="0.2">
      <c r="C25" s="4"/>
      <c r="D25" s="4"/>
      <c r="E25" s="4"/>
      <c r="F25" s="4"/>
      <c r="G25" s="4"/>
      <c r="H25" s="7"/>
      <c r="I25" s="4"/>
      <c r="J25" s="4"/>
      <c r="P25" s="1" t="s">
        <v>55</v>
      </c>
      <c r="Q25" s="2">
        <v>1535</v>
      </c>
      <c r="R25" s="1" t="s">
        <v>56</v>
      </c>
    </row>
    <row r="26" spans="3:18" ht="18" customHeight="1" x14ac:dyDescent="0.3">
      <c r="C26" s="4"/>
      <c r="D26" s="4"/>
      <c r="E26" s="37" t="s">
        <v>8</v>
      </c>
      <c r="F26" s="37"/>
      <c r="G26" s="37"/>
      <c r="H26" s="7"/>
      <c r="I26" s="4"/>
      <c r="J26" s="4"/>
      <c r="P26" s="1" t="s">
        <v>18</v>
      </c>
      <c r="Q26" s="2">
        <v>298</v>
      </c>
      <c r="R26" s="1" t="s">
        <v>24</v>
      </c>
    </row>
    <row r="27" spans="3:18" ht="25.5" customHeight="1" x14ac:dyDescent="0.3">
      <c r="C27" s="4"/>
      <c r="D27" s="4"/>
      <c r="E27" s="5"/>
      <c r="F27" s="26" t="s">
        <v>31</v>
      </c>
      <c r="G27" s="4"/>
      <c r="H27" s="10">
        <f>VLOOKUP(F27,P41:Q47,2,FALSE)</f>
        <v>0</v>
      </c>
      <c r="I27" s="4"/>
      <c r="J27" s="4"/>
      <c r="P27" s="1" t="s">
        <v>19</v>
      </c>
      <c r="Q27" s="2">
        <v>522</v>
      </c>
      <c r="R27" s="1" t="s">
        <v>24</v>
      </c>
    </row>
    <row r="28" spans="3:18" ht="14.1" customHeight="1" thickBot="1" x14ac:dyDescent="0.35">
      <c r="C28" s="4"/>
      <c r="D28" s="4"/>
      <c r="E28" s="4"/>
      <c r="F28" s="12"/>
      <c r="G28" s="4"/>
      <c r="H28" s="7"/>
      <c r="I28" s="4"/>
      <c r="J28" s="4"/>
      <c r="P28" s="1" t="s">
        <v>20</v>
      </c>
      <c r="Q28" s="2">
        <v>767</v>
      </c>
      <c r="R28" s="1" t="s">
        <v>24</v>
      </c>
    </row>
    <row r="29" spans="3:18" ht="18.95" customHeight="1" thickBot="1" x14ac:dyDescent="0.35">
      <c r="C29" s="4"/>
      <c r="D29" s="4"/>
      <c r="E29" s="4"/>
      <c r="F29" s="4"/>
      <c r="G29" s="13" t="s">
        <v>10</v>
      </c>
      <c r="H29" s="25">
        <f>IF(H27&lt;=0,0,IF(H27&gt;H24,0,H24-H27))</f>
        <v>0</v>
      </c>
      <c r="I29" s="4"/>
      <c r="J29" s="4"/>
    </row>
    <row r="30" spans="3:18" ht="14.1" customHeight="1" thickBot="1" x14ac:dyDescent="0.25">
      <c r="C30" s="4"/>
      <c r="D30" s="4"/>
      <c r="E30" s="4"/>
      <c r="F30" s="4"/>
      <c r="G30" s="4"/>
      <c r="H30" s="4"/>
      <c r="I30" s="4"/>
      <c r="J30" s="4"/>
      <c r="P30" s="3" t="s">
        <v>5</v>
      </c>
      <c r="Q30" s="3"/>
    </row>
    <row r="31" spans="3:18" ht="18.95" customHeight="1" thickBot="1" x14ac:dyDescent="0.35">
      <c r="C31" s="4"/>
      <c r="D31" s="4"/>
      <c r="E31" s="4"/>
      <c r="F31" s="4"/>
      <c r="G31" s="29" t="s">
        <v>32</v>
      </c>
      <c r="H31" s="25">
        <f>ROUND(H29*12/10,2)</f>
        <v>0</v>
      </c>
      <c r="I31" s="4"/>
      <c r="J31" s="4"/>
      <c r="P31" s="1" t="s">
        <v>31</v>
      </c>
      <c r="Q31" s="1">
        <v>0</v>
      </c>
    </row>
    <row r="32" spans="3:18" x14ac:dyDescent="0.2">
      <c r="C32" s="17"/>
      <c r="D32" s="17"/>
      <c r="E32" s="17"/>
      <c r="F32" s="17"/>
      <c r="G32" s="17"/>
      <c r="H32" s="17"/>
      <c r="I32" s="17"/>
      <c r="J32" s="17"/>
      <c r="P32" s="1" t="s">
        <v>2</v>
      </c>
      <c r="Q32" s="2">
        <v>72.290000000000006</v>
      </c>
    </row>
    <row r="33" spans="3:17" ht="15" customHeight="1" x14ac:dyDescent="0.2">
      <c r="C33" s="34" t="s">
        <v>34</v>
      </c>
      <c r="D33" s="34"/>
      <c r="E33" s="34"/>
      <c r="F33" s="34"/>
      <c r="G33" s="34"/>
      <c r="H33" s="34"/>
      <c r="I33" s="34"/>
      <c r="J33" s="34"/>
      <c r="P33" s="1" t="s">
        <v>6</v>
      </c>
      <c r="Q33" s="2">
        <v>43.44</v>
      </c>
    </row>
    <row r="34" spans="3:17" ht="15" customHeight="1" x14ac:dyDescent="0.2">
      <c r="C34" s="34"/>
      <c r="D34" s="34"/>
      <c r="E34" s="34"/>
      <c r="F34" s="34"/>
      <c r="G34" s="34"/>
      <c r="H34" s="34"/>
      <c r="I34" s="34"/>
      <c r="J34" s="34"/>
      <c r="Q34" s="2"/>
    </row>
    <row r="35" spans="3:17" ht="15" customHeight="1" x14ac:dyDescent="0.2">
      <c r="C35" s="34"/>
      <c r="D35" s="34"/>
      <c r="E35" s="34"/>
      <c r="F35" s="34"/>
      <c r="G35" s="34"/>
      <c r="H35" s="34"/>
      <c r="I35" s="34"/>
      <c r="J35" s="34"/>
      <c r="P35" s="3"/>
      <c r="Q35" s="3"/>
    </row>
    <row r="36" spans="3:17" ht="15" customHeight="1" x14ac:dyDescent="0.2">
      <c r="C36" s="34"/>
      <c r="D36" s="34"/>
      <c r="E36" s="34"/>
      <c r="F36" s="34"/>
      <c r="G36" s="34"/>
      <c r="H36" s="34"/>
      <c r="I36" s="34"/>
      <c r="J36" s="34"/>
      <c r="Q36" s="2"/>
    </row>
    <row r="37" spans="3:17" ht="15" customHeight="1" x14ac:dyDescent="0.2">
      <c r="C37" s="35" t="s">
        <v>26</v>
      </c>
      <c r="D37" s="35"/>
      <c r="E37" s="35"/>
      <c r="F37" s="35"/>
      <c r="G37" s="35"/>
      <c r="H37" s="35"/>
      <c r="I37" s="35"/>
      <c r="J37" s="35"/>
      <c r="Q37" s="2"/>
    </row>
    <row r="38" spans="3:17" ht="15" customHeight="1" x14ac:dyDescent="0.2">
      <c r="C38" s="35"/>
      <c r="D38" s="35"/>
      <c r="E38" s="35"/>
      <c r="F38" s="35"/>
      <c r="G38" s="35"/>
      <c r="H38" s="35"/>
      <c r="I38" s="35"/>
      <c r="J38" s="35"/>
      <c r="Q38" s="2"/>
    </row>
    <row r="39" spans="3:17" ht="15" customHeight="1" x14ac:dyDescent="0.2">
      <c r="C39" s="35"/>
      <c r="D39" s="35"/>
      <c r="E39" s="35"/>
      <c r="F39" s="35"/>
      <c r="G39" s="35"/>
      <c r="H39" s="35"/>
      <c r="I39" s="35"/>
      <c r="J39" s="35"/>
      <c r="Q39" s="2"/>
    </row>
    <row r="40" spans="3:17" ht="15" customHeight="1" x14ac:dyDescent="0.2">
      <c r="C40" s="35"/>
      <c r="D40" s="35"/>
      <c r="E40" s="35"/>
      <c r="F40" s="35"/>
      <c r="G40" s="35"/>
      <c r="H40" s="35"/>
      <c r="I40" s="35"/>
      <c r="J40" s="35"/>
      <c r="P40" s="3" t="s">
        <v>8</v>
      </c>
      <c r="Q40" s="3"/>
    </row>
    <row r="41" spans="3:17" ht="15" customHeight="1" x14ac:dyDescent="0.2">
      <c r="C41" s="14"/>
      <c r="D41" s="14"/>
      <c r="E41" s="14"/>
      <c r="F41" s="14"/>
      <c r="G41" s="14"/>
      <c r="H41" s="14"/>
      <c r="I41" s="14"/>
      <c r="J41" s="14"/>
      <c r="P41" s="2" t="s">
        <v>31</v>
      </c>
      <c r="Q41" s="2">
        <v>0</v>
      </c>
    </row>
    <row r="42" spans="3:17" ht="15" customHeight="1" x14ac:dyDescent="0.25">
      <c r="C42" s="36" t="s">
        <v>27</v>
      </c>
      <c r="D42" s="36"/>
      <c r="E42" s="36"/>
      <c r="F42" s="36"/>
      <c r="G42" s="36"/>
      <c r="H42" s="36"/>
      <c r="I42" s="36"/>
      <c r="J42" s="36"/>
      <c r="P42" s="2" t="s">
        <v>14</v>
      </c>
      <c r="Q42" s="2">
        <v>1125.97</v>
      </c>
    </row>
    <row r="43" spans="3:17" ht="15" customHeight="1" x14ac:dyDescent="0.2">
      <c r="C43" s="30" t="s">
        <v>28</v>
      </c>
      <c r="D43" s="30"/>
      <c r="E43" s="30"/>
      <c r="F43" s="30"/>
      <c r="G43" s="30"/>
      <c r="H43" s="30"/>
      <c r="I43" s="30"/>
      <c r="J43" s="30"/>
      <c r="P43" s="2" t="s">
        <v>13</v>
      </c>
      <c r="Q43" s="2">
        <v>1055.5999999999999</v>
      </c>
    </row>
    <row r="44" spans="3:17" ht="15" customHeight="1" x14ac:dyDescent="0.25">
      <c r="C44" s="31" t="s">
        <v>58</v>
      </c>
      <c r="D44" s="31"/>
      <c r="E44" s="31"/>
      <c r="F44" s="31"/>
      <c r="G44" s="31"/>
      <c r="H44" s="31"/>
      <c r="I44" s="31"/>
      <c r="J44" s="31"/>
      <c r="P44" s="1" t="s">
        <v>15</v>
      </c>
      <c r="Q44" s="2">
        <v>985.22</v>
      </c>
    </row>
    <row r="45" spans="3:17" ht="15" customHeight="1" x14ac:dyDescent="0.2">
      <c r="C45" s="18"/>
      <c r="D45" s="18"/>
      <c r="E45" s="18"/>
      <c r="F45" s="18"/>
      <c r="G45" s="18"/>
      <c r="H45" s="18"/>
      <c r="I45" s="18"/>
      <c r="J45" s="18"/>
      <c r="P45" s="1" t="s">
        <v>16</v>
      </c>
      <c r="Q45" s="2">
        <v>914.85</v>
      </c>
    </row>
    <row r="46" spans="3:17" ht="15" customHeight="1" x14ac:dyDescent="0.2">
      <c r="P46" s="1" t="s">
        <v>17</v>
      </c>
      <c r="Q46" s="2">
        <v>844.48</v>
      </c>
    </row>
    <row r="47" spans="3:17" ht="15" customHeight="1" x14ac:dyDescent="0.2">
      <c r="P47" s="39" t="s">
        <v>7</v>
      </c>
      <c r="Q47" s="39"/>
    </row>
    <row r="48" spans="3:17" x14ac:dyDescent="0.2">
      <c r="P48" s="27" t="s">
        <v>31</v>
      </c>
      <c r="Q48" s="2">
        <v>0</v>
      </c>
    </row>
    <row r="49" spans="16:17" x14ac:dyDescent="0.2">
      <c r="P49" s="27" t="s">
        <v>36</v>
      </c>
      <c r="Q49" s="2">
        <v>5.14</v>
      </c>
    </row>
    <row r="50" spans="16:17" x14ac:dyDescent="0.2">
      <c r="P50" s="27" t="s">
        <v>37</v>
      </c>
      <c r="Q50" s="2">
        <v>8.14</v>
      </c>
    </row>
    <row r="51" spans="16:17" x14ac:dyDescent="0.2">
      <c r="P51" s="27" t="s">
        <v>38</v>
      </c>
      <c r="Q51" s="2">
        <v>8.14</v>
      </c>
    </row>
    <row r="52" spans="16:17" x14ac:dyDescent="0.2">
      <c r="P52" s="27" t="s">
        <v>47</v>
      </c>
      <c r="Q52" s="2">
        <v>5.14</v>
      </c>
    </row>
    <row r="53" spans="16:17" x14ac:dyDescent="0.2">
      <c r="P53" s="27" t="s">
        <v>48</v>
      </c>
      <c r="Q53" s="2">
        <v>8.14</v>
      </c>
    </row>
    <row r="54" spans="16:17" x14ac:dyDescent="0.2">
      <c r="P54" s="27" t="s">
        <v>49</v>
      </c>
      <c r="Q54" s="2">
        <v>8.14</v>
      </c>
    </row>
    <row r="55" spans="16:17" x14ac:dyDescent="0.2">
      <c r="P55" s="27" t="s">
        <v>50</v>
      </c>
      <c r="Q55" s="2">
        <v>5.14</v>
      </c>
    </row>
    <row r="56" spans="16:17" x14ac:dyDescent="0.2">
      <c r="P56" s="27" t="s">
        <v>51</v>
      </c>
      <c r="Q56" s="2">
        <v>8.14</v>
      </c>
    </row>
    <row r="57" spans="16:17" x14ac:dyDescent="0.2">
      <c r="P57" s="27" t="s">
        <v>52</v>
      </c>
      <c r="Q57" s="2">
        <v>8.14</v>
      </c>
    </row>
    <row r="58" spans="16:17" x14ac:dyDescent="0.2">
      <c r="P58" s="1" t="s">
        <v>39</v>
      </c>
      <c r="Q58" s="2">
        <v>5.14</v>
      </c>
    </row>
    <row r="59" spans="16:17" x14ac:dyDescent="0.2">
      <c r="P59" s="1" t="s">
        <v>40</v>
      </c>
      <c r="Q59" s="2">
        <v>8.14</v>
      </c>
    </row>
    <row r="60" spans="16:17" x14ac:dyDescent="0.2">
      <c r="P60" s="1" t="s">
        <v>41</v>
      </c>
      <c r="Q60" s="2">
        <v>8.14</v>
      </c>
    </row>
    <row r="61" spans="16:17" x14ac:dyDescent="0.2">
      <c r="P61" s="1" t="s">
        <v>42</v>
      </c>
      <c r="Q61" s="2">
        <v>5.14</v>
      </c>
    </row>
    <row r="62" spans="16:17" x14ac:dyDescent="0.2">
      <c r="P62" s="1" t="s">
        <v>43</v>
      </c>
      <c r="Q62" s="2">
        <v>8.14</v>
      </c>
    </row>
    <row r="63" spans="16:17" x14ac:dyDescent="0.2">
      <c r="P63" s="1" t="s">
        <v>44</v>
      </c>
      <c r="Q63" s="2">
        <v>8.14</v>
      </c>
    </row>
    <row r="64" spans="16:17" x14ac:dyDescent="0.2">
      <c r="P64" s="1" t="s">
        <v>53</v>
      </c>
      <c r="Q64" s="2">
        <v>5.14</v>
      </c>
    </row>
    <row r="65" spans="16:17" x14ac:dyDescent="0.2">
      <c r="P65" s="1" t="s">
        <v>54</v>
      </c>
      <c r="Q65" s="2">
        <v>8.14</v>
      </c>
    </row>
    <row r="66" spans="16:17" x14ac:dyDescent="0.2">
      <c r="P66" s="1" t="s">
        <v>55</v>
      </c>
      <c r="Q66" s="2">
        <v>8.14</v>
      </c>
    </row>
    <row r="67" spans="16:17" x14ac:dyDescent="0.2">
      <c r="P67" s="1" t="s">
        <v>18</v>
      </c>
      <c r="Q67" s="2">
        <v>5.14</v>
      </c>
    </row>
    <row r="68" spans="16:17" x14ac:dyDescent="0.2">
      <c r="P68" s="1" t="s">
        <v>19</v>
      </c>
      <c r="Q68" s="2">
        <v>8.14</v>
      </c>
    </row>
    <row r="69" spans="16:17" x14ac:dyDescent="0.2">
      <c r="P69" s="1" t="s">
        <v>20</v>
      </c>
      <c r="Q69" s="2">
        <v>8.14</v>
      </c>
    </row>
  </sheetData>
  <sheetProtection algorithmName="SHA-512" hashValue="U00WBM3sCa27h8odSGwLeYtJERUAGoAP3gOZME8rsKKjGl46ltuByJbNx8iBxQvECzRIXCqsbOI0ff32snBE8g==" saltValue="7BFgcBgTBfAN00CL/4HYKQ==" spinCount="100000" sheet="1" selectLockedCells="1"/>
  <mergeCells count="19">
    <mergeCell ref="E1:H1"/>
    <mergeCell ref="E3:H3"/>
    <mergeCell ref="E15:G15"/>
    <mergeCell ref="E11:G11"/>
    <mergeCell ref="C2:J2"/>
    <mergeCell ref="C7:J10"/>
    <mergeCell ref="C43:J43"/>
    <mergeCell ref="C44:J44"/>
    <mergeCell ref="P3:Q3"/>
    <mergeCell ref="E14:G14"/>
    <mergeCell ref="C33:J36"/>
    <mergeCell ref="C37:J40"/>
    <mergeCell ref="C42:J42"/>
    <mergeCell ref="E24:G24"/>
    <mergeCell ref="E26:G26"/>
    <mergeCell ref="D5:E5"/>
    <mergeCell ref="E18:G18"/>
    <mergeCell ref="E21:G21"/>
    <mergeCell ref="P47:Q47"/>
  </mergeCells>
  <phoneticPr fontId="1" type="noConversion"/>
  <dataValidations count="4">
    <dataValidation type="list" showErrorMessage="1" promptTitle="Dental Plans" prompt="Select One" sqref="F16" xr:uid="{00000000-0002-0000-0000-000000000000}">
      <formula1>$P$31:$P$33</formula1>
    </dataValidation>
    <dataValidation showErrorMessage="1" promptTitle="Life Insurance" prompt="Select One" sqref="F22" xr:uid="{00000000-0002-0000-0000-000001000000}"/>
    <dataValidation type="list" showErrorMessage="1" promptTitle="District Cap" prompt="Select One" sqref="F27" xr:uid="{00000000-0002-0000-0000-000002000000}">
      <formula1>$P$41:$P$46</formula1>
    </dataValidation>
    <dataValidation type="list" showErrorMessage="1" promptTitle="Medical Plans" prompt="Select One" sqref="F12" xr:uid="{00000000-0002-0000-0000-000003000000}">
      <formula1>$P$7:$P$28</formula1>
    </dataValidation>
  </dataValidations>
  <printOptions horizontalCentered="1" verticalCentered="1"/>
  <pageMargins left="0.75" right="0.75" top="0.51" bottom="0.47" header="0.5" footer="0.5"/>
  <pageSetup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Central Union High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jbedolla</dc:creator>
  <cp:lastModifiedBy>Jesus Bedolla</cp:lastModifiedBy>
  <cp:lastPrinted>2012-06-21T18:03:35Z</cp:lastPrinted>
  <dcterms:created xsi:type="dcterms:W3CDTF">2010-05-26T16:14:51Z</dcterms:created>
  <dcterms:modified xsi:type="dcterms:W3CDTF">2024-07-03T22:17:01Z</dcterms:modified>
</cp:coreProperties>
</file>